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Torino\ss17.02\Falbo\trasparenza\x pubblicazioni\"/>
    </mc:Choice>
  </mc:AlternateContent>
  <xr:revisionPtr revIDLastSave="0" documentId="13_ncr:1_{4EC86546-1BEB-4427-A938-016276125E4A}" xr6:coauthVersionLast="45" xr6:coauthVersionMax="45" xr10:uidLastSave="{00000000-0000-0000-0000-000000000000}"/>
  <bookViews>
    <workbookView xWindow="-120" yWindow="-120" windowWidth="20730" windowHeight="11160" tabRatio="500" firstSheet="2" activeTab="3" xr2:uid="{00000000-000D-0000-FFFF-FFFF00000000}"/>
  </bookViews>
  <sheets>
    <sheet name="Grafico entrate 2020" sheetId="7" r:id="rId1"/>
    <sheet name="Spese per missione 2020" sheetId="13" r:id="rId2"/>
    <sheet name="Entrate x Titoli 2020" sheetId="6" r:id="rId3"/>
    <sheet name="Grafico missione 2020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6" l="1"/>
  <c r="K8" i="6"/>
  <c r="D13" i="6"/>
  <c r="E13" i="6"/>
  <c r="F13" i="6"/>
  <c r="G13" i="6"/>
  <c r="H13" i="6"/>
  <c r="I13" i="6"/>
  <c r="J26" i="13" l="1"/>
  <c r="I26" i="13"/>
  <c r="H26" i="13"/>
  <c r="G26" i="13"/>
  <c r="F26" i="13"/>
  <c r="E26" i="13"/>
  <c r="D26" i="13"/>
  <c r="K25" i="13" l="1"/>
  <c r="K13" i="13"/>
  <c r="K5" i="13"/>
  <c r="K24" i="13"/>
  <c r="K15" i="13"/>
  <c r="K17" i="13"/>
  <c r="K7" i="6"/>
  <c r="K6" i="6"/>
</calcChain>
</file>

<file path=xl/sharedStrings.xml><?xml version="1.0" encoding="utf-8"?>
<sst xmlns="http://schemas.openxmlformats.org/spreadsheetml/2006/main" count="83" uniqueCount="73">
  <si>
    <t>TITOLO</t>
  </si>
  <si>
    <t>DENOMINAZIONE</t>
  </si>
  <si>
    <t>Residui presunti</t>
  </si>
  <si>
    <t>Previsioni definitive comp. esercizio preced.</t>
  </si>
  <si>
    <t>Previsioni definitive cassa esercizio preced.</t>
  </si>
  <si>
    <t>ANNO 2017 Prev. Competenza</t>
  </si>
  <si>
    <t>ANNO 2017 Prev. Cassa</t>
  </si>
  <si>
    <t>ANNO 2018 Previsioni</t>
  </si>
  <si>
    <t>ANNO 2019 Previsioni</t>
  </si>
  <si>
    <t>Titolo 1</t>
  </si>
  <si>
    <t>Entrate correnti di natura tributaria, contributiva e perquativa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</si>
  <si>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</si>
  <si>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</si>
  <si>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</si>
  <si>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</si>
  <si>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</si>
  <si>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</si>
  <si>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Titolo 5</t>
  </si>
  <si>
    <t>Entrate da riduzione di attività finanziarie</t>
  </si>
  <si>
    <t>Titolo 6</t>
  </si>
  <si>
    <t>Accensione di prestiti</t>
  </si>
  <si>
    <t>Titolo 7</t>
  </si>
  <si>
    <t>Anticipazioni da istituto tesoriere/cassiere</t>
  </si>
  <si>
    <t>Titolo 9</t>
  </si>
  <si>
    <t>Entrate per conto terzi e partite di giro</t>
  </si>
  <si>
    <t>TOTALE</t>
  </si>
  <si>
    <t>Previsioni definitive esercizio preced.</t>
  </si>
  <si>
    <t>ANNO 2020 Previsioni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</si>
  <si>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</si>
  <si>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</si>
  <si>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</si>
  <si>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</si>
  <si>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</si>
  <si>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</si>
  <si>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</si>
  <si>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</si>
  <si>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</si>
  <si>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</si>
  <si>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</si>
  <si>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</si>
  <si>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</si>
  <si>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</si>
  <si>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</si>
  <si>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</si>
  <si>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</si>
  <si>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</si>
  <si>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</si>
  <si>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</si>
  <si>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</si>
  <si>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</si>
  <si>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</si>
  <si>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</si>
  <si>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</si>
  <si>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</si>
  <si>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</si>
  <si>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</si>
  <si>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</si>
  <si>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</si>
  <si>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</si>
  <si>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</si>
  <si>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</si>
  <si>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</si>
  <si>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</si>
  <si>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</si>
  <si>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</si>
  <si>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</si>
  <si>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</si>
  <si>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</si>
  <si>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</si>
  <si>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</si>
  <si>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</si>
  <si>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%</t>
  </si>
  <si>
    <t>STANZIAMENTO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</si>
</sst>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2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</a:t>
            </a:r>
            <a:r>
              <a:rPr lang="it-IT" baseline="0"/>
              <a:t> entrata di</a:t>
            </a:r>
            <a:r>
              <a:rPr lang="it-IT"/>
              <a:t> competenza 2020</a:t>
            </a:r>
          </a:p>
          <a:p>
            <a:pPr>
              <a:defRPr/>
            </a:pPr>
            <a:r>
              <a:rPr lang="it-IT"/>
              <a:t>(Entrate</a:t>
            </a:r>
            <a:r>
              <a:rPr lang="it-IT" baseline="0"/>
              <a:t> per titoli)</a:t>
            </a:r>
            <a:r>
              <a:rPr lang="it-IT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197132543848394E-2"/>
          <c:y val="0.15362631376480138"/>
          <c:w val="0.91038665070107005"/>
          <c:h val="0.837412794135036"/>
        </c:manualLayout>
      </c:layout>
      <c:pie3DChart>
        <c:varyColors val="1"/>
        <c:ser>
          <c:idx val="0"/>
          <c:order val="0"/>
          <c:tx>
            <c:strRef>
              <c:f>'Entrate x Titoli 2020'!$D$4:$D$4</c:f>
              <c:strCache>
                <c:ptCount val="1"/>
                <c:pt idx="0">
                  <c:v> Residui presunti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2020'!$D$5:$D$12</c15:sqref>
                  </c15:fullRef>
                </c:ext>
              </c:extLst>
              <c:f>'Entrate x Titoli 2020'!$D$6:$D$12</c:f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ser>
          <c:idx val="1"/>
          <c:order val="1"/>
          <c:tx>
            <c:strRef>
              <c:f>'Entrate x Titoli 2020'!$E$4:$E$4</c:f>
              <c:strCache>
                <c:ptCount val="1"/>
                <c:pt idx="0">
                  <c:v> Previsioni definitive comp. esercizio preced.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2020'!$E$5:$E$12</c15:sqref>
                  </c15:fullRef>
                </c:ext>
              </c:extLst>
              <c:f>'Entrate x Titoli 2020'!$E$6:$E$12</c:f>
            </c:numRef>
          </c:val>
          <c:extLst>
            <c:ext xmlns:c16="http://schemas.microsoft.com/office/drawing/2014/chart" uri="{C3380CC4-5D6E-409C-BE32-E72D297353CC}">
              <c16:uniqueId val="{00000001-E339-4CA5-BBDD-ED8CAC59E66A}"/>
            </c:ext>
          </c:extLst>
        </c:ser>
        <c:ser>
          <c:idx val="2"/>
          <c:order val="2"/>
          <c:tx>
            <c:strRef>
              <c:f>'Entrate x Titoli 2020'!$F$4:$F$4</c:f>
              <c:strCache>
                <c:ptCount val="1"/>
                <c:pt idx="0">
                  <c:v> Previsioni definitive cassa esercizio preced.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2020'!$F$5:$F$12</c15:sqref>
                  </c15:fullRef>
                </c:ext>
              </c:extLst>
              <c:f>'Entrate x Titoli 2020'!$F$6:$F$12</c:f>
            </c:numRef>
          </c:val>
          <c:extLst>
            <c:ext xmlns:c16="http://schemas.microsoft.com/office/drawing/2014/chart" uri="{C3380CC4-5D6E-409C-BE32-E72D297353CC}">
              <c16:uniqueId val="{00000002-E339-4CA5-BBDD-ED8CAC59E66A}"/>
            </c:ext>
          </c:extLst>
        </c:ser>
        <c:ser>
          <c:idx val="3"/>
          <c:order val="3"/>
          <c:tx>
            <c:strRef>
              <c:f>'Entrate x Titoli 2020'!$G$4:$G$4</c:f>
              <c:strCache>
                <c:ptCount val="1"/>
                <c:pt idx="0">
                  <c:v> ANNO 2017 Prev. Competenza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2020'!$G$5:$G$12</c15:sqref>
                  </c15:fullRef>
                </c:ext>
              </c:extLst>
              <c:f>'Entrate x Titoli 2020'!$G$6:$G$12</c:f>
            </c:numRef>
          </c:val>
          <c:extLst>
            <c:ext xmlns:c16="http://schemas.microsoft.com/office/drawing/2014/chart" uri="{C3380CC4-5D6E-409C-BE32-E72D297353CC}">
              <c16:uniqueId val="{00000003-E339-4CA5-BBDD-ED8CAC59E66A}"/>
            </c:ext>
          </c:extLst>
        </c:ser>
        <c:ser>
          <c:idx val="4"/>
          <c:order val="4"/>
          <c:tx>
            <c:strRef>
              <c:f>'Entrate x Titoli 2020'!$H$4:$H$4</c:f>
              <c:strCache>
                <c:ptCount val="1"/>
                <c:pt idx="0">
                  <c:v> ANNO 2017 Prev. Cassa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2020'!$H$5:$H$12</c15:sqref>
                  </c15:fullRef>
                </c:ext>
              </c:extLst>
              <c:f>'Entrate x Titoli 2020'!$H$6:$H$12</c:f>
            </c:numRef>
          </c:val>
          <c:extLst>
            <c:ext xmlns:c16="http://schemas.microsoft.com/office/drawing/2014/chart" uri="{C3380CC4-5D6E-409C-BE32-E72D297353CC}">
              <c16:uniqueId val="{00000004-E339-4CA5-BBDD-ED8CAC59E66A}"/>
            </c:ext>
          </c:extLst>
        </c:ser>
        <c:ser>
          <c:idx val="5"/>
          <c:order val="5"/>
          <c:tx>
            <c:strRef>
              <c:f>'Entrate x Titoli 2020'!$I$4:$I$4</c:f>
              <c:strCache>
                <c:ptCount val="1"/>
                <c:pt idx="0">
                  <c:v> ANNO 2018 Previsioni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2020'!$I$5:$I$12</c15:sqref>
                  </c15:fullRef>
                </c:ext>
              </c:extLst>
              <c:f>'Entrate x Titoli 2020'!$I$6:$I$12</c:f>
            </c:numRef>
          </c:val>
          <c:extLst>
            <c:ext xmlns:c16="http://schemas.microsoft.com/office/drawing/2014/chart" uri="{C3380CC4-5D6E-409C-BE32-E72D297353CC}">
              <c16:uniqueId val="{00000005-E339-4CA5-BBDD-ED8CAC59E66A}"/>
            </c:ext>
          </c:extLst>
        </c:ser>
        <c:ser>
          <c:idx val="6"/>
          <c:order val="6"/>
          <c:tx>
            <c:strRef>
              <c:f>'Entrate x Titoli 2020'!$J$4:$J$4</c:f>
              <c:strCache>
                <c:ptCount val="1"/>
                <c:pt idx="0">
                  <c:v> ANNO 2020 Previsioni </c:v>
                </c:pt>
              </c:strCache>
            </c:strRef>
          </c:tx>
          <c:explosion val="11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4D0-4573-814C-4C0396284E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CAD-4F15-AF54-7FA5A71C415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339-4CA5-BBDD-ED8CAC59E66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339-4CA5-BBDD-ED8CAC59E66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CE0-4521-8D24-21C2789C4AC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E0-4521-8D24-21C2789C4AC3}"/>
              </c:ext>
            </c:extLst>
          </c:dPt>
          <c:dLbls>
            <c:dLbl>
              <c:idx val="0"/>
              <c:layout>
                <c:manualLayout>
                  <c:x val="0.20590559957846089"/>
                  <c:y val="-5.88403770501471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12092664275243364"/>
                      <c:h val="5.28671872586926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4D0-4573-814C-4C0396284E35}"/>
                </c:ext>
              </c:extLst>
            </c:dLbl>
            <c:dLbl>
              <c:idx val="1"/>
              <c:layout>
                <c:manualLayout>
                  <c:x val="-0.11725179975995695"/>
                  <c:y val="-6.775558569410863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AD-4F15-AF54-7FA5A71C4158}"/>
                </c:ext>
              </c:extLst>
            </c:dLbl>
            <c:dLbl>
              <c:idx val="2"/>
              <c:layout>
                <c:manualLayout>
                  <c:x val="8.6508949822894962E-2"/>
                  <c:y val="-2.7637146796281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10418251378671298"/>
                      <c:h val="4.81154512499543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339-4CA5-BBDD-ED8CAC59E66A}"/>
                </c:ext>
              </c:extLst>
            </c:dLbl>
            <c:dLbl>
              <c:idx val="3"/>
              <c:layout>
                <c:manualLayout>
                  <c:x val="-3.7177399923888785E-2"/>
                  <c:y val="-2.85286676606773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39-4CA5-BBDD-ED8CAC59E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'Entrate x Titoli 2020'!$C$5:$C$12</c15:sqref>
                  </c15:fullRef>
                </c:ext>
              </c:extLst>
              <c:f>'Entrate x Titoli 2020'!$C$6:$C$12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'Entrate x Titoli 2020'!$J$5:$J$12</c15:sqref>
                  </c15:fullRef>
                </c:ext>
              </c:extLst>
              <c:f>'Entrate x Titoli 2020'!$J$6:$J$12</c:f>
              <c:numCache>
                <c:formatCode>_-* #,##0.00_-;\-* #,##0.00_-;_-* \-??_-;_-@_-</c:formatCode>
                <c:ptCount val="3"/>
                <c:pt idx="0">
                  <c:v>63822297.890000001</c:v>
                </c:pt>
                <c:pt idx="1">
                  <c:v>5251500</c:v>
                </c:pt>
                <c:pt idx="2">
                  <c:v>37660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39-4CA5-BBDD-ED8CAC59E66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03566643473014"/>
          <c:y val="0.91998579182496432"/>
          <c:w val="0.61537716708662937"/>
          <c:h val="6.9315957802281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2020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Prev.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competenza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5.2311463692539993E-2"/>
          <c:y val="0.10177068679397866"/>
          <c:w val="0.8942035811150878"/>
          <c:h val="0.76973209447032431"/>
        </c:manualLayout>
      </c:layout>
      <c:pie3DChart>
        <c:varyColors val="1"/>
        <c:ser>
          <c:idx val="0"/>
          <c:order val="0"/>
          <c:tx>
            <c:strRef>
              <c:f>'Spese per missione 2020'!$D$4</c:f>
              <c:strCache>
                <c:ptCount val="1"/>
                <c:pt idx="0">
                  <c:v> Residui presunti </c:v>
                </c:pt>
              </c:strCache>
            </c:strRef>
          </c:tx>
          <c:spPr>
            <a:solidFill>
              <a:srgbClr val="518ABD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2020'!$D$5:$D$25</c:f>
            </c:numRef>
          </c:val>
          <c:extLst>
            <c:ext xmlns:c16="http://schemas.microsoft.com/office/drawing/2014/chart" uri="{C3380CC4-5D6E-409C-BE32-E72D297353CC}">
              <c16:uniqueId val="{00000000-A330-4673-A2E7-B10737DF9266}"/>
            </c:ext>
          </c:extLst>
        </c:ser>
        <c:ser>
          <c:idx val="1"/>
          <c:order val="1"/>
          <c:tx>
            <c:strRef>
              <c:f>'Spese per missione 2020'!$E$4</c:f>
              <c:strCache>
                <c:ptCount val="1"/>
                <c:pt idx="0">
                  <c:v> Previsioni definitive comp. esercizio preced. </c:v>
                </c:pt>
              </c:strCache>
            </c:strRef>
          </c:tx>
          <c:spPr>
            <a:solidFill>
              <a:srgbClr val="D36F2B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2020'!$E$5:$E$25</c:f>
            </c:numRef>
          </c:val>
          <c:extLst>
            <c:ext xmlns:c16="http://schemas.microsoft.com/office/drawing/2014/chart" uri="{C3380CC4-5D6E-409C-BE32-E72D297353CC}">
              <c16:uniqueId val="{00000001-A330-4673-A2E7-B10737DF9266}"/>
            </c:ext>
          </c:extLst>
        </c:ser>
        <c:ser>
          <c:idx val="2"/>
          <c:order val="2"/>
          <c:tx>
            <c:strRef>
              <c:f>'Spese per missione 2020'!$F$4</c:f>
              <c:strCache>
                <c:ptCount val="1"/>
                <c:pt idx="0">
                  <c:v> Previsioni definitive cassa esercizio preced. </c:v>
                </c:pt>
              </c:strCache>
            </c:strRef>
          </c:tx>
          <c:spPr>
            <a:solidFill>
              <a:srgbClr val="929292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2020'!$F$5:$F$25</c:f>
            </c:numRef>
          </c:val>
          <c:extLst>
            <c:ext xmlns:c16="http://schemas.microsoft.com/office/drawing/2014/chart" uri="{C3380CC4-5D6E-409C-BE32-E72D297353CC}">
              <c16:uniqueId val="{00000002-A330-4673-A2E7-B10737DF9266}"/>
            </c:ext>
          </c:extLst>
        </c:ser>
        <c:ser>
          <c:idx val="3"/>
          <c:order val="3"/>
          <c:tx>
            <c:strRef>
              <c:f>'Spese per missione 2020'!$G$4</c:f>
              <c:strCache>
                <c:ptCount val="1"/>
                <c:pt idx="0">
                  <c:v> ANNO 2017 Prev. Competenza </c:v>
                </c:pt>
              </c:strCache>
            </c:strRef>
          </c:tx>
          <c:spPr>
            <a:solidFill>
              <a:srgbClr val="E3AB00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2020'!$G$5:$G$25</c:f>
            </c:numRef>
          </c:val>
          <c:extLst>
            <c:ext xmlns:c16="http://schemas.microsoft.com/office/drawing/2014/chart" uri="{C3380CC4-5D6E-409C-BE32-E72D297353CC}">
              <c16:uniqueId val="{00000003-A330-4673-A2E7-B10737DF9266}"/>
            </c:ext>
          </c:extLst>
        </c:ser>
        <c:ser>
          <c:idx val="4"/>
          <c:order val="4"/>
          <c:tx>
            <c:strRef>
              <c:f>'Spese per missione 2020'!$H$4</c:f>
              <c:strCache>
                <c:ptCount val="1"/>
                <c:pt idx="0">
                  <c:v> ANNO 2017 Prev. Cassa </c:v>
                </c:pt>
              </c:strCache>
            </c:strRef>
          </c:tx>
          <c:spPr>
            <a:solidFill>
              <a:srgbClr val="3C65AE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2020'!$H$5:$H$25</c:f>
            </c:numRef>
          </c:val>
          <c:extLst>
            <c:ext xmlns:c16="http://schemas.microsoft.com/office/drawing/2014/chart" uri="{C3380CC4-5D6E-409C-BE32-E72D297353CC}">
              <c16:uniqueId val="{00000004-A330-4673-A2E7-B10737DF9266}"/>
            </c:ext>
          </c:extLst>
        </c:ser>
        <c:ser>
          <c:idx val="5"/>
          <c:order val="5"/>
          <c:tx>
            <c:strRef>
              <c:f>'Spese per missione 2020'!$I$4</c:f>
              <c:strCache>
                <c:ptCount val="1"/>
                <c:pt idx="0">
                  <c:v> ANNO 2018 Previsioni </c:v>
                </c:pt>
              </c:strCache>
            </c:strRef>
          </c:tx>
          <c:spPr>
            <a:solidFill>
              <a:srgbClr val="639A3F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2020'!$I$5:$I$25</c:f>
            </c:numRef>
          </c:val>
          <c:extLst>
            <c:ext xmlns:c16="http://schemas.microsoft.com/office/drawing/2014/chart" uri="{C3380CC4-5D6E-409C-BE32-E72D297353CC}">
              <c16:uniqueId val="{00000005-A330-4673-A2E7-B10737DF9266}"/>
            </c:ext>
          </c:extLst>
        </c:ser>
        <c:ser>
          <c:idx val="6"/>
          <c:order val="6"/>
          <c:tx>
            <c:strRef>
              <c:f>'Spese per missione 2020'!$J$4</c:f>
              <c:strCache>
                <c:ptCount val="1"/>
                <c:pt idx="0">
                  <c:v> STANZIAMENTO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6.6369332638966556E-3"/>
                  <c:y val="-0.109328958563233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2.0772022844200871E-3"/>
                  <c:y val="4.876268135780720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0.12282351404345154"/>
                  <c:y val="-5.40828847649614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3.132055803321776E-2"/>
                  <c:y val="-3.37696871674348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3.6882300462755743E-2"/>
                  <c:y val="-3.31894264221512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8.1873095151549044E-2"/>
                  <c:y val="-4.90055681444853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2020'!$J$5:$J$25</c:f>
              <c:numCache>
                <c:formatCode>_-* #,##0.00_-;\-* #,##0.00_-;_-* \-??_-;_-@_-</c:formatCode>
                <c:ptCount val="6"/>
                <c:pt idx="0">
                  <c:v>24805146.25</c:v>
                </c:pt>
                <c:pt idx="1">
                  <c:v>41805482.609999999</c:v>
                </c:pt>
                <c:pt idx="2">
                  <c:v>966569</c:v>
                </c:pt>
                <c:pt idx="3">
                  <c:v>2346605.6</c:v>
                </c:pt>
                <c:pt idx="4">
                  <c:v>4741773.51</c:v>
                </c:pt>
                <c:pt idx="5">
                  <c:v>1344000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0</xdr:row>
      <xdr:rowOff>0</xdr:rowOff>
    </xdr:from>
    <xdr:to>
      <xdr:col>15</xdr:col>
      <xdr:colOff>390883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topLeftCell="A7" zoomScale="70" zoomScaleNormal="70" workbookViewId="0">
      <selection activeCell="U19" sqref="U19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K26"/>
  <sheetViews>
    <sheetView zoomScale="80" zoomScaleNormal="80" workbookViewId="0">
      <selection activeCell="N26" sqref="N26"/>
    </sheetView>
  </sheetViews>
  <sheetFormatPr defaultRowHeight="15" x14ac:dyDescent="0.25"/>
  <cols>
    <col min="1" max="1" width="8.7109375" customWidth="1"/>
    <col min="2" max="2" width="12.85546875" customWidth="1"/>
    <col min="3" max="3" width="46" customWidth="1"/>
    <col min="4" max="4" width="15.5703125" hidden="1" customWidth="1"/>
    <col min="5" max="5" width="18.5703125" hidden="1" customWidth="1"/>
    <col min="6" max="6" width="21.5703125" hidden="1" customWidth="1"/>
    <col min="7" max="7" width="17" hidden="1" customWidth="1"/>
    <col min="8" max="8" width="16.7109375" hidden="1" customWidth="1"/>
    <col min="9" max="9" width="15" hidden="1" customWidth="1"/>
    <col min="10" max="10" width="16.7109375" customWidth="1"/>
    <col min="11" max="11" width="10.5703125" style="12" customWidth="1"/>
    <col min="12" max="1025" width="8.7109375" customWidth="1"/>
  </cols>
  <sheetData>
    <row r="3" spans="2:11" ht="15.75" thickBot="1" x14ac:dyDescent="0.3"/>
    <row r="4" spans="2:11" s="7" customFormat="1" ht="39.950000000000003" customHeight="1" x14ac:dyDescent="0.25">
      <c r="B4" s="10" t="s">
        <v>28</v>
      </c>
      <c r="C4" s="11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11" t="s">
        <v>72</v>
      </c>
      <c r="K4" s="9" t="s">
        <v>71</v>
      </c>
    </row>
    <row r="5" spans="2:11" s="3" customFormat="1" ht="24.75" customHeight="1" x14ac:dyDescent="0.25">
      <c r="B5" s="13" t="s">
        <v>29</v>
      </c>
      <c r="C5" s="14" t="s">
        <v>30</v>
      </c>
      <c r="D5" s="4">
        <v>7644938.8600000003</v>
      </c>
      <c r="E5" s="4">
        <v>65580247.450000003</v>
      </c>
      <c r="F5" s="4">
        <v>70992200.420000002</v>
      </c>
      <c r="G5" s="4">
        <v>27606861.23</v>
      </c>
      <c r="H5" s="4">
        <v>35251800.090000004</v>
      </c>
      <c r="I5" s="4">
        <v>25727254.309999999</v>
      </c>
      <c r="J5" s="4">
        <v>24805146.25</v>
      </c>
      <c r="K5" s="19">
        <f>J5/J26*100</f>
        <v>32.634237998443631</v>
      </c>
    </row>
    <row r="6" spans="2:11" ht="24.75" hidden="1" customHeight="1" x14ac:dyDescent="0.25">
      <c r="B6" s="13" t="s">
        <v>31</v>
      </c>
      <c r="C6" s="15" t="s">
        <v>32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20"/>
    </row>
    <row r="7" spans="2:11" ht="24.75" hidden="1" customHeight="1" x14ac:dyDescent="0.25">
      <c r="B7" s="13" t="s">
        <v>33</v>
      </c>
      <c r="C7" s="14" t="s">
        <v>34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20"/>
    </row>
    <row r="8" spans="2:11" ht="24.75" hidden="1" customHeight="1" x14ac:dyDescent="0.25">
      <c r="B8" s="13" t="s">
        <v>35</v>
      </c>
      <c r="C8" s="14" t="s">
        <v>36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20"/>
    </row>
    <row r="9" spans="2:11" ht="24.75" hidden="1" customHeight="1" x14ac:dyDescent="0.25">
      <c r="B9" s="13" t="s">
        <v>37</v>
      </c>
      <c r="C9" s="14" t="s">
        <v>38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20"/>
    </row>
    <row r="10" spans="2:11" ht="24.75" hidden="1" customHeight="1" x14ac:dyDescent="0.25">
      <c r="B10" s="13" t="s">
        <v>39</v>
      </c>
      <c r="C10" s="14" t="s">
        <v>40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20"/>
    </row>
    <row r="11" spans="2:11" ht="24.75" hidden="1" customHeight="1" x14ac:dyDescent="0.25">
      <c r="B11" s="13" t="s">
        <v>41</v>
      </c>
      <c r="C11" s="14" t="s">
        <v>42</v>
      </c>
      <c r="D11" s="6">
        <v>0</v>
      </c>
      <c r="E11" s="6"/>
      <c r="F11" s="6"/>
      <c r="G11" s="6"/>
      <c r="H11" s="6"/>
      <c r="I11" s="6"/>
      <c r="J11" s="6"/>
      <c r="K11" s="20"/>
    </row>
    <row r="12" spans="2:11" ht="24.75" hidden="1" customHeight="1" x14ac:dyDescent="0.25">
      <c r="B12" s="13" t="s">
        <v>43</v>
      </c>
      <c r="C12" s="14" t="s">
        <v>44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20"/>
    </row>
    <row r="13" spans="2:11" ht="30" x14ac:dyDescent="0.25">
      <c r="B13" s="13" t="s">
        <v>45</v>
      </c>
      <c r="C13" s="14" t="s">
        <v>46</v>
      </c>
      <c r="D13" s="6">
        <v>2087457.09</v>
      </c>
      <c r="E13" s="6">
        <v>10527574.85</v>
      </c>
      <c r="F13" s="6">
        <v>13689763.76</v>
      </c>
      <c r="G13" s="6">
        <v>35964410.079999998</v>
      </c>
      <c r="H13" s="6">
        <v>37658622.109999999</v>
      </c>
      <c r="I13" s="6">
        <v>35192551.270000003</v>
      </c>
      <c r="J13" s="6">
        <v>41805482.609999999</v>
      </c>
      <c r="K13" s="20">
        <f>J13/J26*100</f>
        <v>55.000283222862933</v>
      </c>
    </row>
    <row r="14" spans="2:11" ht="24.75" hidden="1" customHeight="1" x14ac:dyDescent="0.25">
      <c r="B14" s="13" t="s">
        <v>47</v>
      </c>
      <c r="C14" s="14" t="s">
        <v>48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20"/>
    </row>
    <row r="15" spans="2:11" ht="24.75" customHeight="1" x14ac:dyDescent="0.25">
      <c r="B15" s="13" t="s">
        <v>49</v>
      </c>
      <c r="C15" s="14" t="s">
        <v>50</v>
      </c>
      <c r="D15" s="6">
        <v>0</v>
      </c>
      <c r="E15" s="6">
        <v>58225.14</v>
      </c>
      <c r="F15" s="6">
        <v>58225.14</v>
      </c>
      <c r="G15" s="6">
        <v>842700</v>
      </c>
      <c r="H15" s="6">
        <v>842700</v>
      </c>
      <c r="I15" s="6">
        <v>841917</v>
      </c>
      <c r="J15" s="6">
        <v>966569</v>
      </c>
      <c r="K15" s="20">
        <f>J15/J26*100</f>
        <v>1.271641072784147</v>
      </c>
    </row>
    <row r="16" spans="2:11" ht="24.75" hidden="1" customHeight="1" x14ac:dyDescent="0.25">
      <c r="B16" s="13" t="s">
        <v>51</v>
      </c>
      <c r="C16" s="14" t="s">
        <v>52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20"/>
    </row>
    <row r="17" spans="2:11" ht="24.75" customHeight="1" x14ac:dyDescent="0.25">
      <c r="B17" s="13" t="s">
        <v>53</v>
      </c>
      <c r="C17" s="14" t="s">
        <v>54</v>
      </c>
      <c r="D17" s="6">
        <v>0</v>
      </c>
      <c r="E17" s="6">
        <v>0</v>
      </c>
      <c r="F17" s="6">
        <v>0</v>
      </c>
      <c r="G17" s="6">
        <v>3629700</v>
      </c>
      <c r="H17" s="6">
        <v>3629700</v>
      </c>
      <c r="I17" s="6">
        <v>3629700</v>
      </c>
      <c r="J17" s="6">
        <v>2346605.6</v>
      </c>
      <c r="K17" s="20">
        <f>J17/J26*100</f>
        <v>3.0872499144761392</v>
      </c>
    </row>
    <row r="18" spans="2:11" ht="24.75" hidden="1" customHeight="1" x14ac:dyDescent="0.25">
      <c r="B18" s="13" t="s">
        <v>55</v>
      </c>
      <c r="C18" s="14" t="s">
        <v>56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20"/>
    </row>
    <row r="19" spans="2:11" ht="24.75" hidden="1" customHeight="1" x14ac:dyDescent="0.25">
      <c r="B19" s="13" t="s">
        <v>57</v>
      </c>
      <c r="C19" s="14" t="s">
        <v>58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20"/>
    </row>
    <row r="20" spans="2:11" ht="24.75" hidden="1" customHeight="1" x14ac:dyDescent="0.25">
      <c r="B20" s="13" t="s">
        <v>59</v>
      </c>
      <c r="C20" s="14" t="s">
        <v>60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20"/>
    </row>
    <row r="21" spans="2:11" ht="24.75" hidden="1" customHeight="1" x14ac:dyDescent="0.25">
      <c r="B21" s="13" t="s">
        <v>61</v>
      </c>
      <c r="C21" s="14" t="s">
        <v>62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20"/>
    </row>
    <row r="22" spans="2:11" ht="24.75" hidden="1" customHeight="1" x14ac:dyDescent="0.25">
      <c r="B22" s="13" t="s">
        <v>63</v>
      </c>
      <c r="C22" s="14" t="s">
        <v>64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20"/>
    </row>
    <row r="23" spans="2:11" ht="24.75" hidden="1" customHeight="1" x14ac:dyDescent="0.25">
      <c r="B23" s="13" t="s">
        <v>65</v>
      </c>
      <c r="C23" s="15" t="s">
        <v>66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20"/>
    </row>
    <row r="24" spans="2:11" ht="24.75" customHeight="1" x14ac:dyDescent="0.25">
      <c r="B24" s="13" t="s">
        <v>67</v>
      </c>
      <c r="C24" s="15" t="s">
        <v>68</v>
      </c>
      <c r="D24" s="6">
        <v>0</v>
      </c>
      <c r="E24" s="6">
        <v>1680718.31</v>
      </c>
      <c r="F24" s="6">
        <v>1680718.31</v>
      </c>
      <c r="G24" s="6">
        <v>989334.37</v>
      </c>
      <c r="H24" s="6">
        <v>989334.37</v>
      </c>
      <c r="I24" s="6">
        <v>917256.69</v>
      </c>
      <c r="J24" s="6">
        <v>4741773.51</v>
      </c>
      <c r="K24" s="20">
        <f>J24/J26*100</f>
        <v>6.2383895543472327</v>
      </c>
    </row>
    <row r="25" spans="2:11" ht="24.75" customHeight="1" x14ac:dyDescent="0.25">
      <c r="B25" s="13" t="s">
        <v>69</v>
      </c>
      <c r="C25" s="15" t="s">
        <v>70</v>
      </c>
      <c r="D25" s="6">
        <v>0</v>
      </c>
      <c r="E25" s="6">
        <v>1281208.3200000001</v>
      </c>
      <c r="F25" s="6">
        <v>1281208.3200000001</v>
      </c>
      <c r="G25" s="6">
        <v>1300000</v>
      </c>
      <c r="H25" s="6">
        <v>1300000</v>
      </c>
      <c r="I25" s="6">
        <v>1298550</v>
      </c>
      <c r="J25" s="6">
        <v>1344000</v>
      </c>
      <c r="K25" s="20">
        <f>J25/J26*100</f>
        <v>1.7681982370859126</v>
      </c>
    </row>
    <row r="26" spans="2:11" ht="30.75" customHeight="1" thickBot="1" x14ac:dyDescent="0.3">
      <c r="B26" s="16"/>
      <c r="C26" s="17"/>
      <c r="D26" s="18">
        <f t="shared" ref="D26:J26" si="0">SUM(D5:D25)</f>
        <v>9732395.9500000011</v>
      </c>
      <c r="E26" s="18">
        <f t="shared" si="0"/>
        <v>79127974.069999993</v>
      </c>
      <c r="F26" s="18">
        <f t="shared" si="0"/>
        <v>87702115.950000003</v>
      </c>
      <c r="G26" s="18">
        <f t="shared" si="0"/>
        <v>70333005.680000007</v>
      </c>
      <c r="H26" s="18">
        <f t="shared" si="0"/>
        <v>79672156.570000008</v>
      </c>
      <c r="I26" s="18">
        <f t="shared" si="0"/>
        <v>67607229.269999996</v>
      </c>
      <c r="J26" s="18">
        <f t="shared" si="0"/>
        <v>76009576.969999999</v>
      </c>
      <c r="K26" s="21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4:AMK17"/>
  <sheetViews>
    <sheetView zoomScale="80" zoomScaleNormal="80" workbookViewId="0">
      <selection activeCell="M15" sqref="M15"/>
    </sheetView>
  </sheetViews>
  <sheetFormatPr defaultRowHeight="15" x14ac:dyDescent="0.25"/>
  <cols>
    <col min="1" max="1" width="9.140625" style="1" customWidth="1"/>
    <col min="2" max="2" width="12.140625" style="1" customWidth="1"/>
    <col min="3" max="3" width="39.7109375" style="1" customWidth="1"/>
    <col min="4" max="4" width="18.85546875" style="1" hidden="1" customWidth="1"/>
    <col min="5" max="6" width="16.85546875" style="1" hidden="1" customWidth="1"/>
    <col min="7" max="7" width="18" style="1" hidden="1" customWidth="1"/>
    <col min="8" max="8" width="17.5703125" style="1" hidden="1" customWidth="1"/>
    <col min="9" max="9" width="18.140625" style="1" hidden="1" customWidth="1"/>
    <col min="10" max="10" width="18.28515625" style="1" customWidth="1"/>
    <col min="11" max="11" width="9.42578125" style="1" customWidth="1"/>
    <col min="12" max="1025" width="9.140625" style="1" customWidth="1"/>
  </cols>
  <sheetData>
    <row r="4" spans="2:11" s="2" customFormat="1" ht="45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5" t="s">
        <v>27</v>
      </c>
      <c r="K4" s="5" t="s">
        <v>71</v>
      </c>
    </row>
    <row r="5" spans="2:11" ht="21.75" hidden="1" customHeight="1" x14ac:dyDescent="0.25">
      <c r="B5" s="6" t="s">
        <v>9</v>
      </c>
      <c r="C5" s="4" t="s">
        <v>10</v>
      </c>
      <c r="D5" s="4">
        <v>0</v>
      </c>
      <c r="E5" s="4">
        <v>0</v>
      </c>
      <c r="F5" s="4">
        <v>0</v>
      </c>
      <c r="G5" s="6">
        <v>0</v>
      </c>
      <c r="H5" s="6">
        <v>0</v>
      </c>
      <c r="I5" s="6">
        <v>0</v>
      </c>
      <c r="J5" s="6">
        <v>0</v>
      </c>
      <c r="K5" s="6"/>
    </row>
    <row r="6" spans="2:11" ht="21.75" customHeight="1" x14ac:dyDescent="0.25">
      <c r="B6" s="6" t="s">
        <v>11</v>
      </c>
      <c r="C6" s="6" t="s">
        <v>12</v>
      </c>
      <c r="D6" s="6">
        <v>12079729.16</v>
      </c>
      <c r="E6" s="6">
        <v>65149959.460000001</v>
      </c>
      <c r="F6" s="6">
        <v>77592112.189999998</v>
      </c>
      <c r="G6" s="6">
        <v>63811033.609999999</v>
      </c>
      <c r="H6" s="6">
        <v>77592112.189999998</v>
      </c>
      <c r="I6" s="6">
        <v>62606746.090000004</v>
      </c>
      <c r="J6" s="6">
        <v>63822297.890000001</v>
      </c>
      <c r="K6" s="6">
        <f>J6/J13*100</f>
        <v>92.346912998972769</v>
      </c>
    </row>
    <row r="7" spans="2:11" ht="21.75" customHeight="1" x14ac:dyDescent="0.25">
      <c r="B7" s="6" t="s">
        <v>13</v>
      </c>
      <c r="C7" s="6" t="s">
        <v>14</v>
      </c>
      <c r="D7" s="6">
        <v>2894657.97</v>
      </c>
      <c r="E7" s="6">
        <v>4378710.4400000004</v>
      </c>
      <c r="F7" s="6">
        <v>6375489.3099999996</v>
      </c>
      <c r="G7" s="6">
        <v>4651500</v>
      </c>
      <c r="H7" s="6">
        <v>7546157.9699999997</v>
      </c>
      <c r="I7" s="6">
        <v>4655788.12</v>
      </c>
      <c r="J7" s="6">
        <v>5251500</v>
      </c>
      <c r="K7" s="6">
        <f>J7/J13*100</f>
        <v>7.5985953130354371</v>
      </c>
    </row>
    <row r="8" spans="2:11" ht="21.75" customHeight="1" x14ac:dyDescent="0.25">
      <c r="B8" s="6" t="s">
        <v>15</v>
      </c>
      <c r="C8" s="6" t="s">
        <v>16</v>
      </c>
      <c r="D8" s="6">
        <v>381427.81</v>
      </c>
      <c r="E8" s="6">
        <v>144721</v>
      </c>
      <c r="F8" s="6">
        <v>344721</v>
      </c>
      <c r="G8" s="6">
        <v>0</v>
      </c>
      <c r="H8" s="6">
        <v>381427.81</v>
      </c>
      <c r="I8" s="6">
        <v>0</v>
      </c>
      <c r="J8" s="6">
        <v>37660</v>
      </c>
      <c r="K8" s="6">
        <f>J8/J13*100</f>
        <v>5.4491687991795601E-2</v>
      </c>
    </row>
    <row r="9" spans="2:11" ht="21.75" hidden="1" customHeight="1" x14ac:dyDescent="0.25">
      <c r="B9" s="6" t="s">
        <v>17</v>
      </c>
      <c r="C9" s="6" t="s">
        <v>18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</row>
    <row r="10" spans="2:11" ht="21.75" hidden="1" customHeight="1" x14ac:dyDescent="0.25">
      <c r="B10" s="6" t="s">
        <v>19</v>
      </c>
      <c r="C10" s="6" t="s">
        <v>20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</row>
    <row r="11" spans="2:11" ht="21.75" hidden="1" customHeight="1" x14ac:dyDescent="0.25">
      <c r="B11" s="6" t="s">
        <v>21</v>
      </c>
      <c r="C11" s="6" t="s">
        <v>22</v>
      </c>
      <c r="D11" s="6">
        <v>0</v>
      </c>
      <c r="E11" s="6">
        <v>6250000</v>
      </c>
      <c r="F11" s="6">
        <v>6250000</v>
      </c>
      <c r="G11" s="6">
        <v>0</v>
      </c>
      <c r="H11" s="6">
        <v>0</v>
      </c>
      <c r="I11" s="6">
        <v>0</v>
      </c>
      <c r="J11" s="6"/>
      <c r="K11" s="6"/>
    </row>
    <row r="12" spans="2:11" ht="21.75" hidden="1" customHeight="1" x14ac:dyDescent="0.25">
      <c r="B12" s="6" t="s">
        <v>23</v>
      </c>
      <c r="C12" s="6" t="s">
        <v>24</v>
      </c>
      <c r="D12" s="6">
        <v>3378655.88</v>
      </c>
      <c r="E12" s="6">
        <v>15485000</v>
      </c>
      <c r="F12" s="6">
        <v>16272229.57</v>
      </c>
      <c r="G12" s="6">
        <v>15485000</v>
      </c>
      <c r="H12" s="6">
        <v>18863655.879999999</v>
      </c>
      <c r="I12" s="6">
        <v>15485000</v>
      </c>
      <c r="J12" s="6">
        <v>16485000</v>
      </c>
      <c r="K12" s="6"/>
    </row>
    <row r="13" spans="2:11" ht="23.25" customHeight="1" x14ac:dyDescent="0.25">
      <c r="B13" s="6"/>
      <c r="C13" s="6" t="s">
        <v>25</v>
      </c>
      <c r="D13" s="6">
        <f t="shared" ref="D13:I13" si="0">SUM(D5:D12)</f>
        <v>18734470.82</v>
      </c>
      <c r="E13" s="6">
        <f t="shared" si="0"/>
        <v>91408390.900000006</v>
      </c>
      <c r="F13" s="6">
        <f t="shared" si="0"/>
        <v>106834552.06999999</v>
      </c>
      <c r="G13" s="6">
        <f t="shared" si="0"/>
        <v>83947533.609999999</v>
      </c>
      <c r="H13" s="6">
        <f t="shared" si="0"/>
        <v>104383353.84999999</v>
      </c>
      <c r="I13" s="6">
        <f t="shared" si="0"/>
        <v>82747534.210000008</v>
      </c>
      <c r="J13" s="6">
        <f>J6+J7+J8</f>
        <v>69111457.890000001</v>
      </c>
      <c r="K13" s="6">
        <v>100</v>
      </c>
    </row>
    <row r="15" spans="2:11" ht="45" x14ac:dyDescent="0.25">
      <c r="D15" s="2" t="s">
        <v>26</v>
      </c>
      <c r="E15" s="2" t="s">
        <v>5</v>
      </c>
      <c r="F15" s="2" t="s">
        <v>7</v>
      </c>
      <c r="G15" s="2" t="s">
        <v>8</v>
      </c>
    </row>
    <row r="16" spans="2:11" x14ac:dyDescent="0.25">
      <c r="C16" s="2"/>
      <c r="D16" s="1">
        <v>2805984.24</v>
      </c>
      <c r="E16" s="1">
        <v>696410.08</v>
      </c>
      <c r="F16" s="1">
        <v>393245.06</v>
      </c>
      <c r="G16" s="1">
        <v>90080.04</v>
      </c>
    </row>
    <row r="17" spans="3:7" x14ac:dyDescent="0.25">
      <c r="C17" s="2"/>
      <c r="D17" s="1">
        <v>1144590.9099999999</v>
      </c>
      <c r="E17" s="1">
        <v>0</v>
      </c>
      <c r="F17" s="1">
        <v>0</v>
      </c>
      <c r="G17" s="1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abSelected="1" topLeftCell="A14" zoomScale="80" zoomScaleNormal="80" workbookViewId="0">
      <selection activeCell="T27" sqref="T27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Grafico entrate 2020</vt:lpstr>
      <vt:lpstr>Spese per missione 2020</vt:lpstr>
      <vt:lpstr>Entrate x Titoli 2020</vt:lpstr>
      <vt:lpstr>Grafico missione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Antonio Falbo</cp:lastModifiedBy>
  <cp:revision>3</cp:revision>
  <dcterms:created xsi:type="dcterms:W3CDTF">2017-05-23T14:12:30Z</dcterms:created>
  <dcterms:modified xsi:type="dcterms:W3CDTF">2021-03-31T15:46:59Z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