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BILANCIO CONSUNTIVO\"/>
    </mc:Choice>
  </mc:AlternateContent>
  <xr:revisionPtr revIDLastSave="0" documentId="13_ncr:1_{E0CB31FE-A604-4B91-9F9D-8BB7698CF012}" xr6:coauthVersionLast="45" xr6:coauthVersionMax="45" xr10:uidLastSave="{00000000-0000-0000-0000-000000000000}"/>
  <bookViews>
    <workbookView xWindow="-120" yWindow="-120" windowWidth="21840" windowHeight="13140" tabRatio="500" activeTab="2" xr2:uid="{00000000-000D-0000-FFFF-FFFF00000000}"/>
  </bookViews>
  <sheets>
    <sheet name="Entrate x Titoli 2017" sheetId="6" r:id="rId1"/>
    <sheet name="Grafico entrate 2017" sheetId="7" r:id="rId2"/>
    <sheet name="Spese per missione 2017" sheetId="13" r:id="rId3"/>
    <sheet name="Grafico missione 2017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7" i="6"/>
  <c r="E5" i="6"/>
  <c r="E6" i="6"/>
  <c r="E13" i="13"/>
  <c r="E5" i="13"/>
  <c r="E8" i="6" l="1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<sst xmlns="http://schemas.openxmlformats.org/spreadsheetml/2006/main" count="58" uniqueCount="57">
  <si>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</si>
  <si>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</si>
  <si>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</si>
  <si>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</si>
  <si>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</si>
  <si>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</si>
  <si>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</si>
  <si>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</si>
  <si>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</si>
  <si>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</si>
  <si>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</si>
  <si>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</si>
  <si>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</si>
  <si>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</si>
  <si>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</si>
  <si>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</si>
  <si>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</si>
  <si>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</si>
  <si>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</si>
  <si>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</si>
  <si>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</si>
  <si>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</si>
  <si>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</si>
  <si>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</si>
  <si>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</si>
  <si>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</si>
  <si>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</si>
  <si>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</si>
  <si>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</si>
  <si>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</si>
  <si>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</si>
  <si>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</si>
  <si>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</si>
  <si>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</si>
  <si>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</si>
  <si>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</si>
  <si>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</si>
  <si>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</si>
  <si>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</si>
  <si>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</si>
  <si>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</si>
  <si>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</si>
  <si>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</si>
  <si>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</si>
  <si>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</si>
  <si>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</si>
  <si>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</si>
  <si>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</si>
  <si>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</si>
  <si>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</si>
  <si>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</si>
  <si>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</si>
  <si>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</si>
  <si>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%</t>
  </si>
  <si>
    <t>TOTALE MISSIONI</t>
  </si>
  <si>
    <t>STANZIAMENTO A CONSUNTIVO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</si>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</sst>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2021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2017'!$D$4</c:f>
              <c:strCache>
                <c:ptCount val="1"/>
                <c:pt idx="0">
                  <c:v> CONSUNTIVO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2017'!$C$5:$C$7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2017'!$D$5:$D$7</c:f>
              <c:numCache>
                <c:formatCode>_-* #,##0.00_-;\-* #,##0.00_-;_-* \-??_-;_-@_-</c:formatCode>
                <c:ptCount val="3"/>
                <c:pt idx="0">
                  <c:v>64517636.619999997</c:v>
                </c:pt>
                <c:pt idx="1">
                  <c:v>5973676.4100000001</c:v>
                </c:pt>
                <c:pt idx="2">
                  <c:v>312979.7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2017'!$D$4</c:f>
              <c:strCache>
                <c:ptCount val="1"/>
                <c:pt idx="0">
                  <c:v> STANZIAMENTO A CONSUNTIVO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2017'!$C$5:$C$25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2017'!$D$5:$D$25</c:f>
              <c:numCache>
                <c:formatCode>_-* #,##0.00_-;\-* #,##0.00_-;_-* \-??_-;_-@_-</c:formatCode>
                <c:ptCount val="6"/>
                <c:pt idx="0">
                  <c:v>34061356.810000002</c:v>
                </c:pt>
                <c:pt idx="1">
                  <c:v>40268727.439999998</c:v>
                </c:pt>
                <c:pt idx="2">
                  <c:v>953535.03</c:v>
                </c:pt>
                <c:pt idx="3">
                  <c:v>3616960</c:v>
                </c:pt>
                <c:pt idx="4">
                  <c:v>3698888.22</c:v>
                </c:pt>
                <c:pt idx="5">
                  <c:v>1236000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2017'!$C$5:$C$25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zoomScale="80" zoomScaleNormal="80" workbookViewId="0">
      <selection activeCell="C14" sqref="C14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56</v>
      </c>
      <c r="E4" s="22" t="s">
        <v>53</v>
      </c>
    </row>
    <row r="5" spans="2:5" ht="29.25" customHeight="1" x14ac:dyDescent="0.25">
      <c r="B5" s="23" t="s">
        <v>2</v>
      </c>
      <c r="C5" s="5" t="s">
        <v>3</v>
      </c>
      <c r="D5" s="5">
        <v>64517636.619999997</v>
      </c>
      <c r="E5" s="24">
        <f>D5/D8*100</f>
        <v>91.121080562201101</v>
      </c>
    </row>
    <row r="6" spans="2:5" ht="29.25" customHeight="1" x14ac:dyDescent="0.25">
      <c r="B6" s="23" t="s">
        <v>4</v>
      </c>
      <c r="C6" s="5" t="s">
        <v>5</v>
      </c>
      <c r="D6" s="5">
        <v>5973676.4100000001</v>
      </c>
      <c r="E6" s="24">
        <f>D6/D8*100</f>
        <v>8.4368845159990347</v>
      </c>
    </row>
    <row r="7" spans="2:5" ht="29.25" customHeight="1" x14ac:dyDescent="0.25">
      <c r="B7" s="23" t="s">
        <v>6</v>
      </c>
      <c r="C7" s="5" t="s">
        <v>7</v>
      </c>
      <c r="D7" s="5">
        <v>312979.7</v>
      </c>
      <c r="E7" s="24">
        <f>D7/D8*100</f>
        <v>0.44203492179986076</v>
      </c>
    </row>
    <row r="8" spans="2:5" ht="29.25" customHeight="1" thickBot="1" x14ac:dyDescent="0.3">
      <c r="B8" s="25"/>
      <c r="C8" s="6" t="s">
        <v>8</v>
      </c>
      <c r="D8" s="6">
        <f>SUM(D5:D7)</f>
        <v>70804292.730000004</v>
      </c>
      <c r="E8" s="26">
        <f>SUM(E5:E7)</f>
        <v>100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14" sqref="R14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55</v>
      </c>
      <c r="E4" s="18" t="s">
        <v>53</v>
      </c>
    </row>
    <row r="5" spans="2:5" s="3" customFormat="1" x14ac:dyDescent="0.25">
      <c r="B5" s="10" t="s">
        <v>10</v>
      </c>
      <c r="C5" s="7" t="s">
        <v>11</v>
      </c>
      <c r="D5" s="4">
        <v>34061356.810000002</v>
      </c>
      <c r="E5" s="11">
        <f>D5/D26*100</f>
        <v>40.628814779377237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40268727.439999998</v>
      </c>
      <c r="E13" s="12">
        <f>D13/$D$26*100</f>
        <v>48.033044534522332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953535.03</v>
      </c>
      <c r="E15" s="12">
        <f>D15/$D$26*100</f>
        <v>1.1373885760224336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3616960</v>
      </c>
      <c r="E17" s="12">
        <f>D17/$D$26*100</f>
        <v>4.3143553770962146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3698888.22</v>
      </c>
      <c r="E24" s="12">
        <f>D24/$D$26*100</f>
        <v>4.4120803882915069</v>
      </c>
    </row>
    <row r="25" spans="2:5" x14ac:dyDescent="0.25">
      <c r="B25" s="10" t="s">
        <v>50</v>
      </c>
      <c r="C25" s="8" t="s">
        <v>51</v>
      </c>
      <c r="D25" s="5">
        <v>1236000</v>
      </c>
      <c r="E25" s="12">
        <f>D25/$D$26*100</f>
        <v>1.474316344690271</v>
      </c>
    </row>
    <row r="26" spans="2:5" ht="31.5" customHeight="1" thickBot="1" x14ac:dyDescent="0.3">
      <c r="B26" s="13"/>
      <c r="C26" s="14" t="s">
        <v>54</v>
      </c>
      <c r="D26" s="6">
        <f>SUM(D5:D25)</f>
        <v>83835467.5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2017</vt:lpstr>
      <vt:lpstr>Grafico entrate 2017</vt:lpstr>
      <vt:lpstr>Spese per missione 2017</vt:lpstr>
      <vt:lpstr>Grafico missione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2021-05-24T10:21:53Z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